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31" i="1" l="1"/>
  <c r="AB29" i="1" l="1"/>
  <c r="AB24" i="1"/>
  <c r="AB32" i="1"/>
  <c r="Y33" i="1"/>
  <c r="Y30" i="1"/>
  <c r="Y23" i="1"/>
  <c r="Z23" i="1" s="1"/>
  <c r="AB22" i="1" l="1"/>
  <c r="Z33" i="1"/>
  <c r="AB33" i="1" s="1"/>
  <c r="AB30" i="1"/>
  <c r="AB23" i="1"/>
  <c r="Y27" i="1"/>
  <c r="AB27" i="1" s="1"/>
  <c r="Y26" i="1"/>
  <c r="Z26" i="1" s="1"/>
  <c r="Y28" i="1"/>
  <c r="Z28" i="1" s="1"/>
  <c r="AB28" i="1" s="1"/>
  <c r="Y25" i="1"/>
  <c r="Z25" i="1" s="1"/>
  <c r="I14" i="1"/>
  <c r="AB25" i="1" l="1"/>
  <c r="AB26" i="1"/>
  <c r="AB35" i="1" l="1"/>
  <c r="K14" i="1"/>
</calcChain>
</file>

<file path=xl/sharedStrings.xml><?xml version="1.0" encoding="utf-8"?>
<sst xmlns="http://schemas.openxmlformats.org/spreadsheetml/2006/main" count="86" uniqueCount="66">
  <si>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</si>
  <si>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</si>
  <si>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</si>
  <si>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</si>
  <si>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</si>
  <si>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</si>
  <si>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</si>
  <si>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</si>
  <si>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</si>
  <si>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</si>
  <si>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</si>
  <si>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</si>
  <si>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</si>
  <si>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</si>
  <si>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</si>
  <si>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</si>
  <si>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</si>
  <si>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</si>
  <si>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</si>
  <si>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 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</si>
  <si>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</si>
  <si>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</si>
  <si>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</si>
  <si>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</si>
  <si>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</si>
  <si>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</si>
  <si>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</si>
  <si>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</si>
  <si>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</si>
  <si>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</si>
  <si>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</si>
  <si>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</si>
  <si>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</si>
  <si>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</si>
  <si>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</si>
  <si>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</si>
  <si>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</si>
  <si>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</si>
  <si>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</si>
  <si>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Лук</t>
  </si>
  <si>
    <t>кг</t>
  </si>
  <si>
    <t>Масло раст</t>
  </si>
  <si>
    <t>мука</t>
  </si>
  <si>
    <t>сахар</t>
  </si>
  <si>
    <t>Том.паста</t>
  </si>
  <si>
    <t>Повар</t>
  </si>
  <si>
    <t>Фролова В.В.</t>
  </si>
  <si>
    <t>Кладовщик</t>
  </si>
  <si>
    <t>Морковь</t>
  </si>
  <si>
    <t xml:space="preserve">                                                                                                        </t>
  </si>
  <si>
    <t>Гречка</t>
  </si>
  <si>
    <t>гречка ТК№ 169</t>
  </si>
  <si>
    <t>Соус ТК№759</t>
  </si>
  <si>
    <t>мясо говядина</t>
  </si>
  <si>
    <t>биточки мясные ТК№608</t>
  </si>
  <si>
    <t>Батон</t>
  </si>
  <si>
    <t>батон</t>
  </si>
  <si>
    <t>масло сливочное</t>
  </si>
  <si>
    <t>Сухари панировочные</t>
  </si>
  <si>
    <t>йогурт питьевой</t>
  </si>
  <si>
    <t>Йогурт питьевой</t>
  </si>
  <si>
    <t>л</t>
  </si>
  <si>
    <t>Исмакова А.А</t>
  </si>
  <si>
    <t>ноября</t>
  </si>
  <si>
    <t>сок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</si>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</sst>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/>
    <xf numFmtId="2" fontId="1" fillId="3" borderId="3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view="pageBreakPreview" topLeftCell="A13" zoomScale="72" zoomScaleNormal="85" zoomScaleSheetLayoutView="72" workbookViewId="0">
      <selection activeCell="AA37" sqref="AA37"/>
    </sheetView>
  </sheetViews>
  <sheetFormatPr defaultColWidth="9" defaultRowHeight="14.4" outlineLevelCol="1" x14ac:dyDescent="0.3"/>
  <cols>
    <col min="3" max="3" width="5.5546875" customWidth="1"/>
    <col min="4" max="4" width="7.5546875" customWidth="1" outlineLevel="1"/>
    <col min="5" max="5" width="8.88671875" customWidth="1" outlineLevel="1"/>
    <col min="6" max="6" width="7.109375" customWidth="1" outlineLevel="1"/>
    <col min="7" max="16" width="7.5546875" customWidth="1" outlineLevel="1"/>
    <col min="17" max="23" width="7.5546875" customWidth="1"/>
    <col min="24" max="24" width="6.5546875" customWidth="1"/>
    <col min="25" max="25" width="10" customWidth="1"/>
    <col min="26" max="26" width="7.5546875" customWidth="1"/>
    <col min="27" max="27" width="8.5546875" customWidth="1"/>
    <col min="28" max="28" width="10.44140625" customWidth="1"/>
  </cols>
  <sheetData>
    <row r="1" spans="1:28" ht="15.6" x14ac:dyDescent="0.3">
      <c r="A1" s="50" t="s">
        <v>0</v>
      </c>
      <c r="B1" s="5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12"/>
      <c r="Y2" s="1"/>
      <c r="Z2" s="1"/>
      <c r="AA2" s="1"/>
      <c r="AB2" s="1"/>
    </row>
    <row r="3" spans="1:28" ht="15.6" x14ac:dyDescent="0.3">
      <c r="A3" s="50" t="s">
        <v>1</v>
      </c>
      <c r="B3" s="50"/>
      <c r="C3" s="50"/>
      <c r="D3" s="50"/>
      <c r="E3" s="51"/>
      <c r="F3" s="51"/>
      <c r="G3" s="1"/>
      <c r="H3" s="52" t="s">
        <v>2</v>
      </c>
      <c r="I3" s="51"/>
      <c r="J3" s="51"/>
      <c r="K3" s="51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53" t="s">
        <v>3</v>
      </c>
      <c r="F4" s="53"/>
      <c r="G4" s="3"/>
      <c r="H4" s="53" t="s">
        <v>4</v>
      </c>
      <c r="I4" s="53"/>
      <c r="J4" s="53"/>
      <c r="K4" s="5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28</v>
      </c>
      <c r="C6" s="1" t="s">
        <v>5</v>
      </c>
      <c r="D6" s="51" t="s">
        <v>63</v>
      </c>
      <c r="E6" s="51"/>
      <c r="F6" s="51"/>
      <c r="G6" s="4">
        <v>2023</v>
      </c>
      <c r="H6" s="1"/>
      <c r="I6" s="1"/>
      <c r="J6" s="1"/>
      <c r="K6" s="1"/>
      <c r="L6" s="1"/>
      <c r="M6" s="1"/>
      <c r="N6" s="1"/>
      <c r="O6" s="1"/>
      <c r="P6" s="54" t="s">
        <v>6</v>
      </c>
      <c r="Q6" s="54"/>
      <c r="R6" s="54"/>
      <c r="S6" s="54"/>
      <c r="T6" s="54"/>
      <c r="U6" s="54"/>
      <c r="V6" s="54"/>
      <c r="W6" s="54"/>
      <c r="X6" s="2">
        <v>17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2" t="s">
        <v>7</v>
      </c>
      <c r="B8" s="62"/>
      <c r="C8" s="62"/>
      <c r="D8" s="62"/>
      <c r="E8" s="62" t="s">
        <v>8</v>
      </c>
      <c r="F8" s="62"/>
      <c r="G8" s="62" t="s">
        <v>9</v>
      </c>
      <c r="H8" s="62"/>
      <c r="I8" s="62" t="s">
        <v>10</v>
      </c>
      <c r="J8" s="62"/>
      <c r="K8" s="62" t="s">
        <v>11</v>
      </c>
      <c r="L8" s="62"/>
      <c r="M8" s="1"/>
      <c r="N8" s="1"/>
      <c r="O8" s="4" t="s">
        <v>12</v>
      </c>
      <c r="P8" s="2">
        <v>28</v>
      </c>
      <c r="Q8" s="1" t="s">
        <v>5</v>
      </c>
      <c r="R8" s="51" t="s">
        <v>63</v>
      </c>
      <c r="S8" s="51"/>
      <c r="T8" s="51"/>
      <c r="U8" s="4">
        <v>2023</v>
      </c>
      <c r="V8" s="1"/>
      <c r="W8" s="1"/>
      <c r="X8" s="1"/>
      <c r="Y8" s="1"/>
      <c r="Z8" s="1"/>
      <c r="AA8" s="55" t="s">
        <v>13</v>
      </c>
      <c r="AB8" s="56"/>
    </row>
    <row r="9" spans="1:28" ht="15" customHeight="1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57" t="s">
        <v>14</v>
      </c>
      <c r="Z9" s="58"/>
      <c r="AA9" s="55">
        <v>504202</v>
      </c>
      <c r="AB9" s="56"/>
    </row>
    <row r="10" spans="1:28" ht="15" customHeight="1" x14ac:dyDescent="0.3">
      <c r="A10" s="62" t="s">
        <v>15</v>
      </c>
      <c r="B10" s="62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57" t="s">
        <v>17</v>
      </c>
      <c r="Z10" s="58"/>
      <c r="AA10" s="59">
        <v>45258</v>
      </c>
      <c r="AB10" s="56"/>
    </row>
    <row r="11" spans="1:28" ht="15" customHeight="1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1"/>
      <c r="N11" s="60" t="s">
        <v>18</v>
      </c>
      <c r="O11" s="60"/>
      <c r="P11" s="51" t="s">
        <v>19</v>
      </c>
      <c r="Q11" s="51"/>
      <c r="R11" s="51"/>
      <c r="S11" s="51"/>
      <c r="T11" s="51"/>
      <c r="U11" s="51"/>
      <c r="V11" s="51"/>
      <c r="W11" s="51"/>
      <c r="Y11" s="57" t="s">
        <v>20</v>
      </c>
      <c r="Z11" s="58"/>
      <c r="AA11" s="55"/>
      <c r="AB11" s="56"/>
    </row>
    <row r="12" spans="1:28" ht="15" customHeight="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5"/>
      <c r="AB12" s="56"/>
    </row>
    <row r="13" spans="1:28" x14ac:dyDescent="0.3">
      <c r="A13" s="55">
        <v>1</v>
      </c>
      <c r="B13" s="56"/>
      <c r="C13" s="55">
        <v>2</v>
      </c>
      <c r="D13" s="56"/>
      <c r="E13" s="55">
        <v>3</v>
      </c>
      <c r="F13" s="56"/>
      <c r="G13" s="55">
        <v>4</v>
      </c>
      <c r="H13" s="56"/>
      <c r="I13" s="55">
        <v>5</v>
      </c>
      <c r="J13" s="56"/>
      <c r="K13" s="55">
        <v>6</v>
      </c>
      <c r="L13" s="56"/>
      <c r="M13" s="11" t="s">
        <v>49</v>
      </c>
      <c r="N13" s="60" t="s">
        <v>21</v>
      </c>
      <c r="O13" s="60"/>
      <c r="P13" s="60"/>
      <c r="Q13" s="60"/>
      <c r="R13" s="51" t="s">
        <v>62</v>
      </c>
      <c r="S13" s="51"/>
      <c r="T13" s="51"/>
      <c r="U13" s="51"/>
      <c r="V13" s="51"/>
      <c r="W13" s="51"/>
      <c r="X13" s="1"/>
      <c r="Y13" s="1"/>
      <c r="Z13" s="1"/>
      <c r="AA13" s="55"/>
      <c r="AB13" s="56"/>
    </row>
    <row r="14" spans="1:28" x14ac:dyDescent="0.3">
      <c r="A14" s="55" t="s">
        <v>22</v>
      </c>
      <c r="B14" s="56"/>
      <c r="C14" s="55"/>
      <c r="D14" s="56"/>
      <c r="E14" s="55">
        <v>141.86000000000001</v>
      </c>
      <c r="F14" s="56"/>
      <c r="G14" s="55">
        <v>10</v>
      </c>
      <c r="H14" s="56"/>
      <c r="I14" s="55">
        <f>E14*G14</f>
        <v>1418.6000000000001</v>
      </c>
      <c r="J14" s="56"/>
      <c r="K14" s="61">
        <f>SUM(AB22:AB34)</f>
        <v>1112.9100000000001</v>
      </c>
      <c r="L14" s="5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71" t="s">
        <v>23</v>
      </c>
      <c r="B16" s="71"/>
      <c r="C16" s="62" t="s">
        <v>24</v>
      </c>
      <c r="D16" s="62" t="s">
        <v>25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 t="s">
        <v>26</v>
      </c>
      <c r="Z16" s="62"/>
      <c r="AA16" s="62" t="s">
        <v>27</v>
      </c>
      <c r="AB16" s="62" t="s">
        <v>28</v>
      </c>
    </row>
    <row r="17" spans="1:28" ht="16.5" customHeight="1" x14ac:dyDescent="0.3">
      <c r="A17" s="71"/>
      <c r="B17" s="71"/>
      <c r="C17" s="62"/>
      <c r="D17" s="63" t="s">
        <v>29</v>
      </c>
      <c r="E17" s="64"/>
      <c r="F17" s="64"/>
      <c r="G17" s="64"/>
      <c r="H17" s="64"/>
      <c r="I17" s="64"/>
      <c r="J17" s="65" t="s">
        <v>30</v>
      </c>
      <c r="K17" s="65"/>
      <c r="L17" s="65"/>
      <c r="M17" s="65"/>
      <c r="N17" s="65"/>
      <c r="O17" s="65"/>
      <c r="P17" s="65"/>
      <c r="Q17" s="65" t="s">
        <v>31</v>
      </c>
      <c r="R17" s="65"/>
      <c r="S17" s="65"/>
      <c r="T17" s="65"/>
      <c r="U17" s="65" t="s">
        <v>32</v>
      </c>
      <c r="V17" s="65"/>
      <c r="W17" s="65"/>
      <c r="X17" s="65"/>
      <c r="Y17" s="62"/>
      <c r="Z17" s="62"/>
      <c r="AA17" s="62"/>
      <c r="AB17" s="62"/>
    </row>
    <row r="18" spans="1:28" ht="45" customHeight="1" x14ac:dyDescent="0.3">
      <c r="A18" s="71"/>
      <c r="B18" s="71"/>
      <c r="C18" s="62"/>
      <c r="D18" s="30" t="s">
        <v>52</v>
      </c>
      <c r="E18" s="30" t="s">
        <v>51</v>
      </c>
      <c r="F18" s="31" t="s">
        <v>54</v>
      </c>
      <c r="G18" s="37" t="s">
        <v>59</v>
      </c>
      <c r="H18" s="33" t="s">
        <v>56</v>
      </c>
      <c r="I18" s="37" t="s">
        <v>57</v>
      </c>
      <c r="J18" s="44" t="s">
        <v>64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33</v>
      </c>
      <c r="Z18" s="6" t="s">
        <v>34</v>
      </c>
      <c r="AA18" s="62"/>
      <c r="AB18" s="62"/>
    </row>
    <row r="19" spans="1:28" x14ac:dyDescent="0.3">
      <c r="A19" s="62">
        <v>1</v>
      </c>
      <c r="B19" s="62"/>
      <c r="C19" s="6">
        <v>2</v>
      </c>
      <c r="D19" s="29">
        <v>3</v>
      </c>
      <c r="E19" s="29">
        <v>4</v>
      </c>
      <c r="F19" s="29">
        <v>5</v>
      </c>
      <c r="G19" s="29">
        <v>6</v>
      </c>
      <c r="H19" s="29">
        <v>7</v>
      </c>
      <c r="I19" s="29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66" t="s">
        <v>35</v>
      </c>
      <c r="B20" s="67"/>
      <c r="C20" s="7" t="s">
        <v>36</v>
      </c>
      <c r="D20" s="29">
        <v>10</v>
      </c>
      <c r="E20" s="39">
        <v>10</v>
      </c>
      <c r="F20" s="39">
        <v>10</v>
      </c>
      <c r="G20" s="39">
        <v>10</v>
      </c>
      <c r="H20" s="39">
        <v>10</v>
      </c>
      <c r="I20" s="39">
        <v>10</v>
      </c>
      <c r="J20" s="32">
        <v>10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3"/>
      <c r="Z20" s="13"/>
      <c r="AA20" s="14"/>
      <c r="AB20" s="14"/>
    </row>
    <row r="21" spans="1:28" ht="15" thickBot="1" x14ac:dyDescent="0.35">
      <c r="A21" s="68" t="s">
        <v>37</v>
      </c>
      <c r="B21" s="69"/>
      <c r="C21" s="8" t="s">
        <v>38</v>
      </c>
      <c r="D21" s="8">
        <v>50</v>
      </c>
      <c r="E21" s="8">
        <v>0.15</v>
      </c>
      <c r="F21" s="8">
        <v>75</v>
      </c>
      <c r="G21" s="8">
        <v>227</v>
      </c>
      <c r="H21" s="8">
        <v>56</v>
      </c>
      <c r="I21" s="8">
        <v>10</v>
      </c>
      <c r="J21" s="8">
        <v>200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3"/>
      <c r="Z21" s="23"/>
      <c r="AA21" s="15"/>
      <c r="AB21" s="15"/>
    </row>
    <row r="22" spans="1:28" ht="15.6" x14ac:dyDescent="0.3">
      <c r="A22" s="9" t="s">
        <v>55</v>
      </c>
      <c r="B22" s="18"/>
      <c r="C22" s="10" t="s">
        <v>40</v>
      </c>
      <c r="D22" s="10"/>
      <c r="E22" s="10"/>
      <c r="F22" s="10">
        <v>1.4E-2</v>
      </c>
      <c r="G22" s="10"/>
      <c r="H22" s="10">
        <v>5.6000000000000001E-2</v>
      </c>
      <c r="I22" s="10"/>
      <c r="J22" s="10"/>
      <c r="K22" s="10"/>
      <c r="L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4">
        <v>7.0000000000000007E-2</v>
      </c>
      <c r="Z22" s="35">
        <v>0.7</v>
      </c>
      <c r="AA22" s="16">
        <v>131.34</v>
      </c>
      <c r="AB22" s="35">
        <f>Z22*AA22</f>
        <v>91.938000000000002</v>
      </c>
    </row>
    <row r="23" spans="1:28" ht="15.6" x14ac:dyDescent="0.3">
      <c r="A23" s="19" t="s">
        <v>50</v>
      </c>
      <c r="B23" s="20"/>
      <c r="C23" s="21" t="s">
        <v>40</v>
      </c>
      <c r="D23" s="21"/>
      <c r="E23" s="21">
        <v>7.1999999999999995E-2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4">
        <f t="shared" ref="Y23" si="0">D23+E23+F23+G23+H23+I23+J23+K23+L23+M23</f>
        <v>7.1999999999999995E-2</v>
      </c>
      <c r="Z23" s="26">
        <f>Y23*G14</f>
        <v>0.72</v>
      </c>
      <c r="AA23" s="22">
        <v>55</v>
      </c>
      <c r="AB23" s="26">
        <f t="shared" ref="AB23" si="1">AA23*Z23</f>
        <v>39.6</v>
      </c>
    </row>
    <row r="24" spans="1:28" ht="15.6" x14ac:dyDescent="0.3">
      <c r="A24" s="9" t="s">
        <v>60</v>
      </c>
      <c r="B24" s="18"/>
      <c r="C24" s="10" t="s">
        <v>61</v>
      </c>
      <c r="D24" s="10"/>
      <c r="E24" s="10"/>
      <c r="F24" s="10"/>
      <c r="G24" s="10">
        <v>0.22700000000000001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>
        <v>0.22700000000000001</v>
      </c>
      <c r="Z24" s="26">
        <v>2.5</v>
      </c>
      <c r="AA24" s="38">
        <v>110</v>
      </c>
      <c r="AB24" s="27">
        <f>Z24*AA24</f>
        <v>275</v>
      </c>
    </row>
    <row r="25" spans="1:28" ht="15.6" x14ac:dyDescent="0.3">
      <c r="A25" s="9" t="s">
        <v>39</v>
      </c>
      <c r="B25" s="18"/>
      <c r="C25" s="10" t="s">
        <v>40</v>
      </c>
      <c r="D25" s="10">
        <v>1E-3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>
        <f>D25+E25+F25+G25+H25+I25+J25+K25+L25+M25</f>
        <v>1E-3</v>
      </c>
      <c r="Z25" s="36">
        <f>Y25*G14</f>
        <v>0.01</v>
      </c>
      <c r="AA25" s="16">
        <v>28</v>
      </c>
      <c r="AB25" s="28">
        <f t="shared" ref="AB25:AB28" si="2">AA25*Z25</f>
        <v>0.28000000000000003</v>
      </c>
    </row>
    <row r="26" spans="1:28" ht="15.6" x14ac:dyDescent="0.3">
      <c r="A26" s="19" t="s">
        <v>41</v>
      </c>
      <c r="B26" s="20"/>
      <c r="C26" s="21" t="s">
        <v>40</v>
      </c>
      <c r="D26" s="21"/>
      <c r="E26" s="21"/>
      <c r="F26" s="21">
        <v>5.0000000000000001E-3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4">
        <f t="shared" ref="Y26:Y28" si="3">D26+E26+F26+G26+H26+I26+J26+K26+L26+M26</f>
        <v>5.0000000000000001E-3</v>
      </c>
      <c r="Z26" s="26">
        <f>Y26*G14</f>
        <v>0.05</v>
      </c>
      <c r="AA26" s="22">
        <v>150</v>
      </c>
      <c r="AB26" s="27">
        <f t="shared" si="2"/>
        <v>7.5</v>
      </c>
    </row>
    <row r="27" spans="1:28" ht="15.6" x14ac:dyDescent="0.3">
      <c r="A27" s="19" t="s">
        <v>48</v>
      </c>
      <c r="B27" s="20"/>
      <c r="C27" s="21" t="s">
        <v>40</v>
      </c>
      <c r="D27" s="21">
        <v>5.0000000000000001E-3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4">
        <f t="shared" si="3"/>
        <v>5.0000000000000001E-3</v>
      </c>
      <c r="Z27" s="27">
        <v>5.5E-2</v>
      </c>
      <c r="AA27" s="22">
        <v>44</v>
      </c>
      <c r="AB27" s="27">
        <f>Z27*AA27</f>
        <v>2.42</v>
      </c>
    </row>
    <row r="28" spans="1:28" ht="15.6" x14ac:dyDescent="0.3">
      <c r="A28" s="19" t="s">
        <v>42</v>
      </c>
      <c r="B28" s="20"/>
      <c r="C28" s="21" t="s">
        <v>40</v>
      </c>
      <c r="D28" s="21">
        <v>3.0000000000000001E-3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4">
        <f t="shared" si="3"/>
        <v>3.0000000000000001E-3</v>
      </c>
      <c r="Z28" s="27">
        <f>Y28*G14</f>
        <v>0.03</v>
      </c>
      <c r="AA28" s="22">
        <v>40</v>
      </c>
      <c r="AB28" s="27">
        <f t="shared" si="2"/>
        <v>1.2</v>
      </c>
    </row>
    <row r="29" spans="1:28" ht="15.6" x14ac:dyDescent="0.3">
      <c r="A29" s="19" t="s">
        <v>53</v>
      </c>
      <c r="B29" s="20"/>
      <c r="C29" s="21" t="s">
        <v>40</v>
      </c>
      <c r="D29" s="21"/>
      <c r="E29" s="21"/>
      <c r="F29" s="21">
        <v>6.2E-2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4">
        <v>6.2E-2</v>
      </c>
      <c r="Z29" s="27">
        <v>0.61</v>
      </c>
      <c r="AA29" s="22">
        <v>580</v>
      </c>
      <c r="AB29" s="27">
        <f>Z29*AA29</f>
        <v>353.8</v>
      </c>
    </row>
    <row r="30" spans="1:28" ht="15.6" x14ac:dyDescent="0.3">
      <c r="A30" s="9" t="s">
        <v>43</v>
      </c>
      <c r="B30" s="18"/>
      <c r="C30" s="10" t="s">
        <v>40</v>
      </c>
      <c r="D30" s="10">
        <v>1E-3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40">
        <f t="shared" ref="Y30:Y31" si="4">D30+E30+F30+G30+H30+I30+J30+K30+L30+M30</f>
        <v>1E-3</v>
      </c>
      <c r="Z30" s="41">
        <v>1.0999999999999999E-2</v>
      </c>
      <c r="AA30" s="38">
        <v>77</v>
      </c>
      <c r="AB30" s="41">
        <f t="shared" ref="AB30" si="5">AA30*Z30</f>
        <v>0.84699999999999998</v>
      </c>
    </row>
    <row r="31" spans="1:28" s="43" customFormat="1" ht="15.6" x14ac:dyDescent="0.3">
      <c r="A31" s="42" t="s">
        <v>65</v>
      </c>
      <c r="B31" s="42"/>
      <c r="C31" s="21" t="s">
        <v>40</v>
      </c>
      <c r="D31" s="21">
        <v>0.01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4">
        <f t="shared" si="4"/>
        <v>0.01</v>
      </c>
      <c r="Z31" s="26">
        <v>0.03</v>
      </c>
      <c r="AA31" s="22">
        <v>17</v>
      </c>
      <c r="AB31" s="26">
        <v>0.51</v>
      </c>
    </row>
    <row r="32" spans="1:28" ht="15.6" x14ac:dyDescent="0.3">
      <c r="A32" s="45" t="s">
        <v>58</v>
      </c>
      <c r="B32" s="46"/>
      <c r="C32" s="47" t="s">
        <v>40</v>
      </c>
      <c r="D32" s="47"/>
      <c r="E32" s="47"/>
      <c r="F32" s="47">
        <v>2E-3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>
        <v>2E-3</v>
      </c>
      <c r="Z32" s="27">
        <v>0.02</v>
      </c>
      <c r="AA32" s="49">
        <v>250</v>
      </c>
      <c r="AB32" s="27">
        <f>Z32*AA32</f>
        <v>5</v>
      </c>
    </row>
    <row r="33" spans="1:28" ht="15.6" x14ac:dyDescent="0.3">
      <c r="A33" s="9" t="s">
        <v>44</v>
      </c>
      <c r="B33" s="18"/>
      <c r="C33" s="10" t="s">
        <v>40</v>
      </c>
      <c r="D33" s="10">
        <v>5.0000000000000001E-3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40">
        <f t="shared" ref="Y33" si="6">D33+E33+F33+G33+H33+I33+J33+K33+L33+M33</f>
        <v>5.0000000000000001E-3</v>
      </c>
      <c r="Z33" s="41">
        <f>Y33*G14</f>
        <v>0.05</v>
      </c>
      <c r="AA33" s="38">
        <v>296.3</v>
      </c>
      <c r="AB33" s="41">
        <f t="shared" ref="AB33" si="7">AA33*Z33</f>
        <v>14.815000000000001</v>
      </c>
    </row>
    <row r="34" spans="1:28" s="43" customFormat="1" ht="15.6" x14ac:dyDescent="0.3">
      <c r="A34" s="42" t="s">
        <v>64</v>
      </c>
      <c r="B34" s="42"/>
      <c r="C34" s="21" t="s">
        <v>40</v>
      </c>
      <c r="D34" s="21"/>
      <c r="E34" s="21"/>
      <c r="F34" s="21"/>
      <c r="G34" s="21"/>
      <c r="H34" s="21"/>
      <c r="I34" s="21"/>
      <c r="J34" s="21">
        <v>0.2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4">
        <v>0.2</v>
      </c>
      <c r="Z34" s="26">
        <v>2</v>
      </c>
      <c r="AA34" s="22">
        <v>160</v>
      </c>
      <c r="AB34" s="26">
        <v>320</v>
      </c>
    </row>
    <row r="35" spans="1:28" x14ac:dyDescent="0.3">
      <c r="AB35" s="17">
        <f>SUM(AB22:AB34)</f>
        <v>1112.9100000000001</v>
      </c>
    </row>
    <row r="36" spans="1:28" ht="15.6" x14ac:dyDescent="0.3">
      <c r="P36" s="70" t="s">
        <v>45</v>
      </c>
      <c r="Q36" s="70"/>
      <c r="R36" s="70"/>
      <c r="S36" s="70"/>
      <c r="T36" s="51"/>
      <c r="U36" s="51"/>
      <c r="V36" s="1"/>
      <c r="W36" s="52" t="s">
        <v>46</v>
      </c>
      <c r="X36" s="51"/>
      <c r="Y36" s="51"/>
      <c r="Z36" s="51"/>
    </row>
    <row r="37" spans="1:28" x14ac:dyDescent="0.3">
      <c r="E37" s="25"/>
      <c r="P37" s="1"/>
      <c r="Q37" s="1"/>
      <c r="R37" s="1"/>
      <c r="T37" s="53" t="s">
        <v>3</v>
      </c>
      <c r="U37" s="53"/>
      <c r="V37" s="3"/>
      <c r="W37" s="53" t="s">
        <v>4</v>
      </c>
      <c r="X37" s="53"/>
      <c r="Y37" s="53"/>
      <c r="Z37" s="53"/>
    </row>
    <row r="39" spans="1:28" ht="15.6" x14ac:dyDescent="0.3">
      <c r="P39" s="70" t="s">
        <v>47</v>
      </c>
      <c r="Q39" s="70"/>
      <c r="R39" s="70"/>
      <c r="S39" s="70"/>
      <c r="T39" s="51"/>
      <c r="U39" s="51"/>
      <c r="V39" s="1"/>
      <c r="W39" s="52" t="s">
        <v>62</v>
      </c>
      <c r="X39" s="51"/>
      <c r="Y39" s="51"/>
      <c r="Z39" s="51"/>
    </row>
    <row r="40" spans="1:28" x14ac:dyDescent="0.3">
      <c r="P40" s="1"/>
      <c r="Q40" s="1"/>
      <c r="R40" s="1"/>
      <c r="T40" s="53" t="s">
        <v>3</v>
      </c>
      <c r="U40" s="53"/>
      <c r="V40" s="3"/>
      <c r="W40" s="53" t="s">
        <v>4</v>
      </c>
      <c r="X40" s="53"/>
      <c r="Y40" s="53"/>
      <c r="Z40" s="53"/>
    </row>
  </sheetData>
  <mergeCells count="64">
    <mergeCell ref="AA16:AA18"/>
    <mergeCell ref="AB16:AB18"/>
    <mergeCell ref="A8:D9"/>
    <mergeCell ref="E8:F12"/>
    <mergeCell ref="G8:H12"/>
    <mergeCell ref="I8:J12"/>
    <mergeCell ref="K8:L12"/>
    <mergeCell ref="A10:B12"/>
    <mergeCell ref="C10:D12"/>
    <mergeCell ref="A16:B18"/>
    <mergeCell ref="Y16:Z17"/>
    <mergeCell ref="AA12:AB12"/>
    <mergeCell ref="A13:B13"/>
    <mergeCell ref="C13:D13"/>
    <mergeCell ref="E13:F13"/>
    <mergeCell ref="G13:H13"/>
    <mergeCell ref="T40:U40"/>
    <mergeCell ref="W40:Z40"/>
    <mergeCell ref="C16:C18"/>
    <mergeCell ref="W36:Z36"/>
    <mergeCell ref="T37:U37"/>
    <mergeCell ref="W37:Z37"/>
    <mergeCell ref="P39:S39"/>
    <mergeCell ref="T39:U39"/>
    <mergeCell ref="W39:Z39"/>
    <mergeCell ref="A19:B19"/>
    <mergeCell ref="A20:B20"/>
    <mergeCell ref="A21:B21"/>
    <mergeCell ref="P36:S36"/>
    <mergeCell ref="T36:U36"/>
    <mergeCell ref="K14:L14"/>
    <mergeCell ref="D16:X16"/>
    <mergeCell ref="D17:I17"/>
    <mergeCell ref="J17:P17"/>
    <mergeCell ref="Q17:T17"/>
    <mergeCell ref="U17:X17"/>
    <mergeCell ref="A14:B14"/>
    <mergeCell ref="C14:D14"/>
    <mergeCell ref="E14:F14"/>
    <mergeCell ref="G14:H14"/>
    <mergeCell ref="I14:J14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2023-12-04T14:56:34Z</cp:lastPrinted>
  <dcterms:created xsi:type="dcterms:W3CDTF">2016-01-26T14:18:00Z</dcterms:created>
  <dcterms:modified xsi:type="dcterms:W3CDTF">2023-12-04T14:56:44Z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